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0 сентябр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2" l="1"/>
  <c r="D24" i="2"/>
  <c r="E24" i="2"/>
  <c r="B24" i="2"/>
  <c r="G14" i="2" l="1"/>
  <c r="G13" i="2" s="1"/>
  <c r="F14" i="2"/>
  <c r="E14" i="2"/>
  <c r="E13" i="2" s="1"/>
  <c r="C13" i="2"/>
  <c r="D13" i="2"/>
  <c r="F13" i="2"/>
  <c r="B13" i="2"/>
  <c r="C23" i="2" l="1"/>
  <c r="C19" i="2"/>
  <c r="C15" i="2"/>
  <c r="C9" i="2"/>
  <c r="C6" i="2" s="1"/>
  <c r="C7" i="2"/>
  <c r="C12" i="2" l="1"/>
  <c r="C26" i="2" s="1"/>
  <c r="F18" i="2"/>
  <c r="G18" i="2"/>
  <c r="E18" i="2"/>
  <c r="D15" i="2" l="1"/>
  <c r="B15" i="2"/>
  <c r="G24" i="2" l="1"/>
  <c r="G16" i="2"/>
  <c r="G17" i="2"/>
  <c r="G20" i="2"/>
  <c r="G21" i="2"/>
  <c r="G22" i="2"/>
  <c r="G25" i="2"/>
  <c r="D23" i="2"/>
  <c r="D19" i="2"/>
  <c r="B19" i="2"/>
  <c r="B12" i="2" s="1"/>
  <c r="D9" i="2"/>
  <c r="D7" i="2"/>
  <c r="G8" i="2"/>
  <c r="F21" i="2"/>
  <c r="F22" i="2"/>
  <c r="F25" i="2"/>
  <c r="F24" i="2" s="1"/>
  <c r="F20" i="2"/>
  <c r="F8" i="2"/>
  <c r="F7" i="2" s="1"/>
  <c r="E10" i="2"/>
  <c r="E11" i="2"/>
  <c r="E16" i="2"/>
  <c r="E17" i="2"/>
  <c r="E20" i="2"/>
  <c r="E21" i="2"/>
  <c r="E22" i="2"/>
  <c r="E25" i="2"/>
  <c r="E8" i="2"/>
  <c r="E7" i="2" s="1"/>
  <c r="G19" i="2" l="1"/>
  <c r="D12" i="2"/>
  <c r="G12" i="2" s="1"/>
  <c r="F23" i="2"/>
  <c r="E15" i="2"/>
  <c r="E23" i="2"/>
  <c r="F19" i="2"/>
  <c r="D6" i="2"/>
  <c r="E19" i="2"/>
  <c r="E9" i="2"/>
  <c r="E6" i="2" s="1"/>
  <c r="E12" i="2" l="1"/>
  <c r="E26" i="2" s="1"/>
  <c r="D26" i="2"/>
  <c r="B11" i="2"/>
  <c r="B10" i="2"/>
  <c r="G10" i="2" s="1"/>
  <c r="F17" i="2"/>
  <c r="F16" i="2"/>
  <c r="F11" i="2" l="1"/>
  <c r="G11" i="2"/>
  <c r="F15" i="2"/>
  <c r="F12" i="2" s="1"/>
  <c r="B9" i="2"/>
  <c r="G9" i="2" s="1"/>
  <c r="F10" i="2"/>
  <c r="F9" i="2" s="1"/>
  <c r="F6" i="2" s="1"/>
  <c r="G15" i="2" l="1"/>
  <c r="F26" i="2"/>
  <c r="B23" i="2" l="1"/>
  <c r="G23" i="2" s="1"/>
  <c r="B7" i="2" l="1"/>
  <c r="B6" i="2" l="1"/>
  <c r="G7" i="2"/>
  <c r="B26" i="2" l="1"/>
  <c r="G26" i="2" s="1"/>
  <c r="G6" i="2"/>
</calcChain>
</file>

<file path=xl/sharedStrings.xml><?xml version="1.0" encoding="utf-8"?>
<sst xmlns="http://schemas.openxmlformats.org/spreadsheetml/2006/main" count="43" uniqueCount="43">
  <si>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</si>
  <si>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</si>
  <si>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</si>
  <si>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</si>
  <si>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</si>
  <si>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</si>
  <si>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</si>
  <si>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</si>
  <si>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</si>
  <si>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</si>
  <si>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</si>
  <si>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</si>
  <si>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</si>
  <si>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</si>
  <si>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</si>
  <si>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</si>
  <si>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</si>
  <si>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</si>
  <si>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</si>
  <si>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</si>
  <si>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</si>
  <si>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строительство детской школы искусств</t>
  </si>
  <si>
    <t xml:space="preserve">Остаток годового плана     </t>
  </si>
  <si>
    <t>% исп. год</t>
  </si>
  <si>
    <t>021Ю4А7501;Строительный контроль по реализации мероприятий по модернизации школьных систем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</si>
  <si>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</si>
  <si>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</si>
  <si>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</si>
  <si>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</si>
  <si>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</si>
  <si>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</si>
  <si>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Расходы запланированы на создание модельной муниципальной библиотеки в с.Спасское.</t>
  </si>
  <si>
    <t>Кассовый расход на 03.09.2026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</si>
  <si>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10 сентября 2026 года</t>
  </si>
  <si>
    <t>Расходы запланированы на оплату труда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</si>
  <si>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Расходы запланированы на оплату труда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</si>
  <si>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Расходы запланированы на оплату труда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за классное руководство </t>
  </si>
  <si>
    <t>Кассовый расход на 10.09.2026</t>
  </si>
  <si>
    <t>Кассовый расход с 03.09.2026 по 10.09.2026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</si>
  <si>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10 сентября 2026 года составила 35 человека.</t>
  </si>
  <si>
    <t>Расходы запланированы на капитальный ремонт и приобретение оборудования для СОШ №7, СОШ №9, СОШ №14. По состоянию на 10 сентября 2026 года работы выполнены на: СОШ № 7 - на 73%, плановые назначения составляют 62523699,78 рублей, кассовое исполнение - 53478884,36 рублей, СОШ № 9 - на 100%, плановые назначения составляют 97683321,14 рублей, кассовое исполнение - 96992366,93 рублей , СОШ № 14 - на 100%, плановые назначения составляют 53832130,77 рублей, кассовое исполнение - 52616398,27 рублей.</t>
  </si>
  <si>
    <t>Расходы запланированы на капитальный ремонт СОШ №7, СОШ №9, СОШ №14. По состоянию на 10 сентября 2026 года: СОШ № 7 -  плановые назначения составляют 13607488,22 рублей, кассовое исполнение - 0,00 рублей, СОШ № 9 - плановые назначения составляют 11441489,89 рублей, кассовое исполнение - 11441489,89 рублей , СОШ № 14 - плановые назначения составляют 12530227,09 рублей, кассовое исполнение - 11321619,63 рублей.</t>
  </si>
  <si>
    <t>Расходы запланированы на строительный контроль по реализации мероприятий по модернизации школьных систем образования. По состоянию на 10 сентября 2026 года: СОШ № 7 -  плановые назначения составляют 245969,80 рублей, кассовое исполнение - 0,00 рублей, СОШ № 9 - плановые назначения составляют 24256,99 рублей, кассовое исполнение - 24256,99 рублей , СОШ № 14 - плановые назначения составляют 246360,99 рублей, кассовое исполнение - 246360,99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</si>
</sst>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29.85546875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4" t="s">
        <v>33</v>
      </c>
      <c r="B1" s="54"/>
      <c r="C1" s="54"/>
      <c r="D1" s="54"/>
      <c r="E1" s="54"/>
      <c r="F1" s="54"/>
      <c r="G1" s="54"/>
      <c r="H1" s="54"/>
    </row>
    <row r="2" spans="1:8" ht="22.5" hidden="1" customHeight="1" x14ac:dyDescent="0.5">
      <c r="A2" s="55"/>
      <c r="B2" s="55"/>
      <c r="C2" s="55"/>
      <c r="D2" s="55"/>
      <c r="E2" s="55"/>
      <c r="F2" s="55"/>
      <c r="G2" s="55"/>
      <c r="H2" s="55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58" t="s">
        <v>1</v>
      </c>
      <c r="C4" s="41" t="s">
        <v>32</v>
      </c>
      <c r="D4" s="41" t="s">
        <v>37</v>
      </c>
      <c r="E4" s="31" t="s">
        <v>38</v>
      </c>
      <c r="F4" s="31" t="s">
        <v>22</v>
      </c>
      <c r="G4" s="31" t="s">
        <v>23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18614868.300000001</v>
      </c>
      <c r="D6" s="25">
        <f t="shared" ref="D6:F6" si="1">D7+D9</f>
        <v>18614868.300000001</v>
      </c>
      <c r="E6" s="25">
        <f t="shared" si="1"/>
        <v>0</v>
      </c>
      <c r="F6" s="25">
        <f t="shared" si="1"/>
        <v>99516648.560000002</v>
      </c>
      <c r="G6" s="51">
        <f t="shared" ref="G6:G7" si="2">D6/B6</f>
        <v>0.15757749324476084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5569664</v>
      </c>
      <c r="D7" s="26">
        <f t="shared" si="3"/>
        <v>5569664</v>
      </c>
      <c r="E7" s="26">
        <f t="shared" si="3"/>
        <v>0</v>
      </c>
      <c r="F7" s="26">
        <f t="shared" si="3"/>
        <v>15986530.260000002</v>
      </c>
      <c r="G7" s="38">
        <f t="shared" si="2"/>
        <v>0.25837881830259585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5569664</v>
      </c>
      <c r="D8" s="10">
        <v>5569664</v>
      </c>
      <c r="E8" s="10">
        <f>D8-C8</f>
        <v>0</v>
      </c>
      <c r="F8" s="10">
        <f>B8-D8</f>
        <v>15986530.260000002</v>
      </c>
      <c r="G8" s="36">
        <f>D8/B8</f>
        <v>0.25837881830259585</v>
      </c>
      <c r="H8" s="40" t="s">
        <v>39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13045204.300000001</v>
      </c>
      <c r="D9" s="27">
        <f t="shared" ref="D9:F9" si="5">D10+D11</f>
        <v>13045204.300000001</v>
      </c>
      <c r="E9" s="27">
        <f t="shared" si="5"/>
        <v>0</v>
      </c>
      <c r="F9" s="27">
        <f t="shared" si="5"/>
        <v>83530118.299999997</v>
      </c>
      <c r="G9" s="38">
        <f t="shared" ref="G9:G26" si="6">D9/B9</f>
        <v>0.13507802975746935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4624151.67</v>
      </c>
      <c r="D10" s="10">
        <v>4624151.67</v>
      </c>
      <c r="E10" s="10">
        <f t="shared" ref="E10:E25" si="7">D10-C10</f>
        <v>0</v>
      </c>
      <c r="F10" s="10">
        <f t="shared" ref="F10:F11" si="8">B10-D10</f>
        <v>83530118.299999997</v>
      </c>
      <c r="G10" s="36">
        <f t="shared" si="6"/>
        <v>5.2455220508021413E-2</v>
      </c>
      <c r="H10" s="40" t="s">
        <v>21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31</v>
      </c>
    </row>
    <row r="12" spans="1:8" ht="66.75" customHeight="1" x14ac:dyDescent="0.5">
      <c r="A12" s="7" t="s">
        <v>7</v>
      </c>
      <c r="B12" s="24">
        <f>B15+B19+B13</f>
        <v>311312513.85999995</v>
      </c>
      <c r="C12" s="24">
        <f t="shared" ref="C12:F12" si="9">C15+C19+C13</f>
        <v>264667569.40000001</v>
      </c>
      <c r="D12" s="24">
        <f t="shared" si="9"/>
        <v>266213536.55000001</v>
      </c>
      <c r="E12" s="24">
        <f t="shared" si="9"/>
        <v>1545967.15</v>
      </c>
      <c r="F12" s="24">
        <f t="shared" si="9"/>
        <v>45098977.310000002</v>
      </c>
      <c r="G12" s="51">
        <f>D12/B12</f>
        <v>0.8551327836108723</v>
      </c>
      <c r="H12" s="16"/>
    </row>
    <row r="13" spans="1:8" s="39" customFormat="1" ht="66.75" customHeight="1" x14ac:dyDescent="0.5">
      <c r="A13" s="48" t="s">
        <v>28</v>
      </c>
      <c r="B13" s="49">
        <f>B14</f>
        <v>1448250.77</v>
      </c>
      <c r="C13" s="49">
        <f t="shared" ref="C13:G13" si="10">C14</f>
        <v>0</v>
      </c>
      <c r="D13" s="49">
        <f t="shared" si="10"/>
        <v>0</v>
      </c>
      <c r="E13" s="49">
        <f t="shared" si="10"/>
        <v>0</v>
      </c>
      <c r="F13" s="49">
        <f t="shared" si="10"/>
        <v>1448250.77</v>
      </c>
      <c r="G13" s="49">
        <f t="shared" si="10"/>
        <v>0</v>
      </c>
      <c r="H13" s="47"/>
    </row>
    <row r="14" spans="1:8" s="39" customFormat="1" ht="93" customHeight="1" x14ac:dyDescent="0.5">
      <c r="A14" s="50" t="s">
        <v>29</v>
      </c>
      <c r="B14" s="52">
        <v>1448250.77</v>
      </c>
      <c r="C14" s="52">
        <v>0</v>
      </c>
      <c r="D14" s="52">
        <v>0</v>
      </c>
      <c r="E14" s="10">
        <f t="shared" si="7"/>
        <v>0</v>
      </c>
      <c r="F14" s="11">
        <f>B14-D14</f>
        <v>1448250.77</v>
      </c>
      <c r="G14" s="36">
        <f t="shared" ref="G14" si="11">D14/B14</f>
        <v>0</v>
      </c>
      <c r="H14" s="53" t="s">
        <v>30</v>
      </c>
    </row>
    <row r="15" spans="1:8" ht="74.25" customHeight="1" x14ac:dyDescent="0.5">
      <c r="A15" s="21" t="s">
        <v>16</v>
      </c>
      <c r="B15" s="23">
        <f>B16+B17+B18</f>
        <v>252134944.66999999</v>
      </c>
      <c r="C15" s="23">
        <f t="shared" ref="C15" si="12">C16+C17+C18</f>
        <v>225850759.08000001</v>
      </c>
      <c r="D15" s="23">
        <f t="shared" ref="D15:F15" si="13">D16+D17+D18</f>
        <v>226121377.06</v>
      </c>
      <c r="E15" s="23">
        <f t="shared" si="13"/>
        <v>270617.98</v>
      </c>
      <c r="F15" s="23">
        <f t="shared" si="13"/>
        <v>26013567.609999999</v>
      </c>
      <c r="G15" s="38">
        <f t="shared" si="6"/>
        <v>0.89682680580414131</v>
      </c>
      <c r="H15" s="16"/>
    </row>
    <row r="16" spans="1:8" ht="372.75" customHeight="1" x14ac:dyDescent="0.5">
      <c r="A16" s="20" t="s">
        <v>14</v>
      </c>
      <c r="B16" s="11">
        <v>214039151.69</v>
      </c>
      <c r="C16" s="11">
        <v>203087649.56</v>
      </c>
      <c r="D16" s="11">
        <v>203087649.56</v>
      </c>
      <c r="E16" s="10">
        <f t="shared" si="7"/>
        <v>0</v>
      </c>
      <c r="F16" s="11">
        <f>B16-D16</f>
        <v>10951502.129999995</v>
      </c>
      <c r="G16" s="36">
        <f t="shared" si="6"/>
        <v>0.94883411729335665</v>
      </c>
      <c r="H16" s="53" t="s">
        <v>40</v>
      </c>
    </row>
    <row r="17" spans="1:9" ht="308.25" customHeight="1" x14ac:dyDescent="0.5">
      <c r="A17" s="20" t="s">
        <v>15</v>
      </c>
      <c r="B17" s="11">
        <v>37579205.200000003</v>
      </c>
      <c r="C17" s="11">
        <v>22763109.52</v>
      </c>
      <c r="D17" s="11">
        <v>22763109.52</v>
      </c>
      <c r="E17" s="10">
        <f t="shared" si="7"/>
        <v>0</v>
      </c>
      <c r="F17" s="11">
        <f>B17-D17</f>
        <v>14816095.680000003</v>
      </c>
      <c r="G17" s="36">
        <f t="shared" si="6"/>
        <v>0.60573685363627638</v>
      </c>
      <c r="H17" s="53" t="s">
        <v>41</v>
      </c>
    </row>
    <row r="18" spans="1:9" ht="342.75" customHeight="1" x14ac:dyDescent="0.5">
      <c r="A18" s="20" t="s">
        <v>24</v>
      </c>
      <c r="B18" s="11">
        <v>516587.78</v>
      </c>
      <c r="C18" s="11">
        <v>0</v>
      </c>
      <c r="D18" s="11">
        <v>270617.98</v>
      </c>
      <c r="E18" s="10">
        <f t="shared" si="7"/>
        <v>270617.98</v>
      </c>
      <c r="F18" s="11">
        <f>B18-D18</f>
        <v>245969.80000000005</v>
      </c>
      <c r="G18" s="36">
        <f t="shared" ref="G18" si="14">D18/B18</f>
        <v>0.52385671995570615</v>
      </c>
      <c r="H18" s="53" t="s">
        <v>42</v>
      </c>
    </row>
    <row r="19" spans="1:9" ht="73.5" x14ac:dyDescent="0.5">
      <c r="A19" s="21" t="s">
        <v>4</v>
      </c>
      <c r="B19" s="23">
        <f>B21+B22+B20</f>
        <v>57729318.420000002</v>
      </c>
      <c r="C19" s="23">
        <f t="shared" ref="C19" si="15">C21+C22+C20</f>
        <v>38816810.32</v>
      </c>
      <c r="D19" s="23">
        <f t="shared" ref="D19:F19" si="16">D21+D22+D20</f>
        <v>40092159.490000002</v>
      </c>
      <c r="E19" s="23">
        <f t="shared" si="16"/>
        <v>1275349.17</v>
      </c>
      <c r="F19" s="23">
        <f t="shared" si="16"/>
        <v>17637158.93</v>
      </c>
      <c r="G19" s="38">
        <f t="shared" si="6"/>
        <v>0.69448523882295299</v>
      </c>
      <c r="H19" s="15"/>
    </row>
    <row r="20" spans="1:9" ht="291.75" customHeight="1" x14ac:dyDescent="0.5">
      <c r="A20" s="32" t="s">
        <v>11</v>
      </c>
      <c r="B20" s="34">
        <v>1249920</v>
      </c>
      <c r="C20" s="30">
        <v>779595.54</v>
      </c>
      <c r="D20" s="30">
        <v>804783.82</v>
      </c>
      <c r="E20" s="10">
        <f t="shared" si="7"/>
        <v>25188.279999999912</v>
      </c>
      <c r="F20" s="35">
        <f>B20-D20</f>
        <v>445136.18000000005</v>
      </c>
      <c r="G20" s="36">
        <f t="shared" si="6"/>
        <v>0.64386826356886839</v>
      </c>
      <c r="H20" s="33" t="s">
        <v>34</v>
      </c>
    </row>
    <row r="21" spans="1:9" ht="210.75" customHeight="1" x14ac:dyDescent="0.5">
      <c r="A21" s="8" t="s">
        <v>12</v>
      </c>
      <c r="B21" s="10">
        <v>3539746.93</v>
      </c>
      <c r="C21" s="10">
        <v>2433707.94</v>
      </c>
      <c r="D21" s="10">
        <v>2496195.58</v>
      </c>
      <c r="E21" s="10">
        <f t="shared" si="7"/>
        <v>62487.64000000013</v>
      </c>
      <c r="F21" s="35">
        <f t="shared" ref="F21:F25" si="17">B21-D21</f>
        <v>1043551.3500000001</v>
      </c>
      <c r="G21" s="36">
        <f t="shared" si="6"/>
        <v>0.70519040749616524</v>
      </c>
      <c r="H21" s="9" t="s">
        <v>35</v>
      </c>
    </row>
    <row r="22" spans="1:9" ht="316.5" customHeight="1" x14ac:dyDescent="0.5">
      <c r="A22" s="8" t="s">
        <v>13</v>
      </c>
      <c r="B22" s="10">
        <v>52939651.490000002</v>
      </c>
      <c r="C22" s="10">
        <v>35603506.840000004</v>
      </c>
      <c r="D22" s="10">
        <v>36791180.090000004</v>
      </c>
      <c r="E22" s="10">
        <f t="shared" si="7"/>
        <v>1187673.25</v>
      </c>
      <c r="F22" s="35">
        <f t="shared" si="17"/>
        <v>16148471.399999999</v>
      </c>
      <c r="G22" s="36">
        <f t="shared" si="6"/>
        <v>0.69496453139570913</v>
      </c>
      <c r="H22" s="9" t="s">
        <v>36</v>
      </c>
    </row>
    <row r="23" spans="1:9" ht="78" customHeight="1" x14ac:dyDescent="0.5">
      <c r="A23" s="7" t="s">
        <v>9</v>
      </c>
      <c r="B23" s="29">
        <f>B24</f>
        <v>25358257</v>
      </c>
      <c r="C23" s="29">
        <f t="shared" ref="C23:F24" si="18">C24</f>
        <v>25358257</v>
      </c>
      <c r="D23" s="29">
        <f t="shared" si="18"/>
        <v>25358257</v>
      </c>
      <c r="E23" s="29">
        <f t="shared" si="18"/>
        <v>0</v>
      </c>
      <c r="F23" s="29">
        <f t="shared" si="18"/>
        <v>0</v>
      </c>
      <c r="G23" s="51">
        <f t="shared" si="6"/>
        <v>1</v>
      </c>
      <c r="H23" s="14"/>
    </row>
    <row r="24" spans="1:9" ht="109.5" customHeight="1" x14ac:dyDescent="0.5">
      <c r="A24" s="28" t="s">
        <v>20</v>
      </c>
      <c r="B24" s="27">
        <f>B25</f>
        <v>25358257</v>
      </c>
      <c r="C24" s="27">
        <f t="shared" si="18"/>
        <v>25358257</v>
      </c>
      <c r="D24" s="27">
        <f t="shared" si="18"/>
        <v>25358257</v>
      </c>
      <c r="E24" s="27">
        <f t="shared" si="18"/>
        <v>0</v>
      </c>
      <c r="F24" s="27">
        <f t="shared" si="18"/>
        <v>0</v>
      </c>
      <c r="G24" s="38">
        <f>D24/B24</f>
        <v>1</v>
      </c>
      <c r="H24" s="14"/>
    </row>
    <row r="25" spans="1:9" ht="115.5" customHeight="1" x14ac:dyDescent="0.5">
      <c r="A25" s="8" t="s">
        <v>6</v>
      </c>
      <c r="B25" s="10">
        <v>25358257</v>
      </c>
      <c r="C25" s="10">
        <v>25358257</v>
      </c>
      <c r="D25" s="10">
        <v>25358257</v>
      </c>
      <c r="E25" s="10">
        <f t="shared" si="7"/>
        <v>0</v>
      </c>
      <c r="F25" s="35">
        <f t="shared" si="17"/>
        <v>0</v>
      </c>
      <c r="G25" s="36">
        <f t="shared" si="6"/>
        <v>1</v>
      </c>
      <c r="H25" s="40" t="s">
        <v>27</v>
      </c>
    </row>
    <row r="26" spans="1:9" ht="36.75" x14ac:dyDescent="0.5">
      <c r="A26" s="13" t="s">
        <v>3</v>
      </c>
      <c r="B26" s="12">
        <f>B6+B12+B23</f>
        <v>454802287.71999997</v>
      </c>
      <c r="C26" s="12">
        <f t="shared" ref="C26" si="19">C6+C12+C23</f>
        <v>308640694.69999999</v>
      </c>
      <c r="D26" s="12">
        <f t="shared" ref="D26:F26" si="20">D6+D12+D23</f>
        <v>310186661.85000002</v>
      </c>
      <c r="E26" s="12">
        <f t="shared" si="20"/>
        <v>1545967.15</v>
      </c>
      <c r="F26" s="12">
        <f t="shared" si="20"/>
        <v>144615625.87</v>
      </c>
      <c r="G26" s="37">
        <f t="shared" si="6"/>
        <v>0.68202528928563155</v>
      </c>
      <c r="H26" s="15"/>
    </row>
    <row r="27" spans="1:9" ht="15" customHeight="1" x14ac:dyDescent="0.45">
      <c r="A27" s="2"/>
      <c r="B27" s="2"/>
      <c r="C27" s="2"/>
      <c r="D27" s="2"/>
      <c r="E27" s="2"/>
      <c r="F27" s="2"/>
      <c r="G27" s="2"/>
      <c r="H27" s="2"/>
    </row>
    <row r="28" spans="1:9" x14ac:dyDescent="0.45">
      <c r="A28" s="2"/>
      <c r="B28" s="2"/>
      <c r="C28" s="2"/>
      <c r="D28" s="2"/>
      <c r="E28" s="2"/>
      <c r="F28" s="2"/>
      <c r="G28" s="2"/>
      <c r="H28" s="2"/>
    </row>
    <row r="29" spans="1:9" s="45" customFormat="1" ht="132.75" customHeight="1" x14ac:dyDescent="0.5">
      <c r="A29" s="57" t="s">
        <v>25</v>
      </c>
      <c r="B29" s="57"/>
      <c r="C29" s="46"/>
      <c r="D29" s="46" t="s">
        <v>26</v>
      </c>
      <c r="E29" s="43"/>
      <c r="F29" s="43"/>
      <c r="G29" s="43"/>
      <c r="H29" s="44"/>
      <c r="I29" s="44"/>
    </row>
    <row r="30" spans="1:9" x14ac:dyDescent="0.45">
      <c r="A30" s="42"/>
      <c r="B30" s="42"/>
      <c r="C30" s="42"/>
      <c r="D30" s="42"/>
      <c r="E30" s="42"/>
      <c r="F30" s="42"/>
      <c r="G30" s="42"/>
      <c r="H30" s="56"/>
      <c r="I30" s="56"/>
    </row>
  </sheetData>
  <mergeCells count="4">
    <mergeCell ref="A1:H1"/>
    <mergeCell ref="A2:H2"/>
    <mergeCell ref="H30:I30"/>
    <mergeCell ref="A29:B29"/>
  </mergeCells>
  <pageMargins left="0.15748031496062992" right="0.15748031496062992" top="0.46" bottom="0" header="0.5" footer="0.15748031496062992"/>
  <pageSetup paperSize="9" scale="27" fitToHeight="0" orientation="landscape" r:id="rId1"/>
  <headerFooter alignWithMargins="0"/>
  <rowBreaks count="1" manualBreakCount="1">
    <brk id="1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2026-09-04T09:33:56Z</cp:lastPrinted>
  <dcterms:created xsi:type="dcterms:W3CDTF">2019-07-19T11:40:04Z</dcterms:created>
  <dcterms:modified xsi:type="dcterms:W3CDTF">2026-09-11T10:10:29Z</dcterms:modified>
</cp:coreProperties>
</file>